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ovicic\Documents\01_JEDNOSTAVNA NABAVA\2017-jn\17-jn-FINIDA-Usluge evidencije radnog vremena\OBJAVA\"/>
    </mc:Choice>
  </mc:AlternateContent>
  <bookViews>
    <workbookView xWindow="0" yWindow="0" windowWidth="28800" windowHeight="12030"/>
  </bookViews>
  <sheets>
    <sheet name="evac" sheetId="11" r:id="rId1"/>
  </sheets>
  <definedNames>
    <definedName name="_xlnm.Print_Area" localSheetId="0">evac!$A$2:$F$42</definedName>
  </definedNames>
  <calcPr calcId="152511"/>
</workbook>
</file>

<file path=xl/calcChain.xml><?xml version="1.0" encoding="utf-8"?>
<calcChain xmlns="http://schemas.openxmlformats.org/spreadsheetml/2006/main">
  <c r="F24" i="11" l="1"/>
  <c r="F29" i="11" l="1"/>
  <c r="F28" i="11"/>
  <c r="F35" i="11"/>
  <c r="F34" i="11"/>
  <c r="F33" i="11"/>
  <c r="F32" i="11"/>
  <c r="F31" i="11"/>
  <c r="F30" i="11"/>
  <c r="F38" i="11"/>
  <c r="F37" i="11"/>
  <c r="F36" i="11"/>
  <c r="F27" i="11"/>
  <c r="F26" i="11"/>
  <c r="F25" i="11"/>
  <c r="F23" i="11"/>
  <c r="F22" i="11"/>
  <c r="F21" i="11"/>
  <c r="F20" i="11"/>
  <c r="F19" i="11"/>
  <c r="F18" i="11"/>
  <c r="F17" i="11"/>
  <c r="F16" i="11"/>
  <c r="F15" i="11" l="1"/>
  <c r="F14" i="11" l="1"/>
  <c r="F13" i="11"/>
  <c r="F12" i="11"/>
  <c r="F11" i="11"/>
  <c r="F10" i="11"/>
  <c r="F9" i="11"/>
  <c r="F8" i="11"/>
  <c r="F7" i="11"/>
  <c r="F6" i="11"/>
  <c r="F39" i="11" l="1"/>
  <c r="F41" i="11" l="1"/>
  <c r="F40" i="11"/>
</calcChain>
</file>

<file path=xl/sharedStrings.xml><?xml version="1.0" encoding="utf-8"?>
<sst xmlns="http://schemas.openxmlformats.org/spreadsheetml/2006/main" count="79" uniqueCount="46">
  <si>
    <t>Kol.</t>
  </si>
  <si>
    <t>Jmj</t>
  </si>
  <si>
    <t>Cijena</t>
  </si>
  <si>
    <t>Iznos</t>
  </si>
  <si>
    <t>Opis</t>
  </si>
  <si>
    <t>kom</t>
  </si>
  <si>
    <t>paušalno</t>
  </si>
  <si>
    <t>Red. Br.</t>
  </si>
  <si>
    <t>Sitni materijal (vijčani pribor, stopice, stezaljke, 
gips i dr.) te ostali nepredviđeni radovi.</t>
  </si>
  <si>
    <t>do 10%</t>
  </si>
  <si>
    <t>Izrada dokumentacije izvedenog stanja u tri papirnata primjerka i na CD-u</t>
  </si>
  <si>
    <t>kompl.</t>
  </si>
  <si>
    <t>Montaža elemenata sustava upravljanja evakuacijskim izlazima, spajanje do pune funkcionalnosti</t>
  </si>
  <si>
    <t>Obuka osoblja korisnika za rad sa sustavom upravljanja evakuacijskim izlazima</t>
  </si>
  <si>
    <t>Konfiguracija jednog ulaznog ili izlaznog aktivnog elementa u aplikaciji POR-ABsistemDCI
- izrada simbola i definiranje interaktivnog elementa te njegovo pozicioniranje na grafičkoj mapi objekta unutar integracijskog programskog paketa 
- integracija elementa u SQL server bazu podataka koja se nalazi na klijentskom računalu CNUS-a
- definiranje normalnog, predalarmnog i alarmnog stanja, stanja pogreške elementa
- određivanje mogućnosti upravljanja interaktivnim elementom i pridjeljivanje upravljačkih/izvršnih funkcija u integracijskom programskom paketu te izrada grafičkog menija za prikaz mogućnosti upravljanja aktivnim elementom
- izrada upute ili procedure djelovanja operatera u slučaju alarma ili pogreške elementa, koja se prikazuje operateru unutar integracijskog programskog sučelja
Tip kao: POR-ABsistemDCI-konfiguracija I/O aktivnih elemenata
Ili jednakovrijedan: ________________________</t>
  </si>
  <si>
    <t>USLUGE INSTALIRANJA UREĐAJA ZA KONTROLU EVAKUACIJSKIH IZLAZA I EVIDENCIJE VREMENA</t>
  </si>
  <si>
    <t>Programiranje korisničkih kartica i unošenje podataka o korisnicima, dodjeljivanje grupa</t>
  </si>
  <si>
    <t>Programiranje parametara rada sustava, osnovni paket programiranja</t>
  </si>
  <si>
    <t>Proširenje sustava vatrodojave dodatnim elemenatima</t>
  </si>
  <si>
    <t>Dobava, isporuka, ugradnja i spajanje akumulatora 12V 2,4Ah,dimenzije: 66x35x178mm
Tip kao: (Generički)
Ili jednakovrijedan: ________________________</t>
  </si>
  <si>
    <t>Dobava, isporuka i ugradnja nadžbukne kutije za smještaj napajača i akumulatora sustava. Nadžbukna kutija sa uvodnicama, dimenzija: 240x190x90mm
Tip kao: (Generički)
Ili jednakovrijedan: ________________________</t>
  </si>
  <si>
    <t>Dobava, isporuka i programiranje standardne beskontaktne EM kartice, frekvencija 125kHz
Tip kao: POR-CRD
Ili jednakovrijedan: ________________________</t>
  </si>
  <si>
    <t>Dobava, isporuka, ugradnja i spajanje akumulatora 12V 2,4Ah,dimenzije:66x35x178mm
Tip kao: POR-ULTRA1219
Ili jednakovrijedan: ________________________</t>
  </si>
  <si>
    <t>Dobava, isporuka, ugradnja i spajanje elektroprihvatnika namijenjenog za dulja opterećenja, fail safe – bez napona zatvorena, 12V, u kompletu sa prihvatnim limom
Tip kao: POR-AA ADR 17FF/12V + ADR HZ INOX
Ili jednakovrijedan: ________________________</t>
  </si>
  <si>
    <t>Dobava, isporuka, ugradnja i spajanje ispravljača, 1-fazni | 230/12VDC | 2A, montaža na DIN nosač, ulazni napon: 115-240V AC, izlazni napon: 12V DC
Tip kao: POR-SCHRACK LP7432C2
Ili jednakovrijedan: ________________________</t>
  </si>
  <si>
    <t>Programiranje sustava vatrodojave za upravljanje evakuacijskim izlazima sa svim interakcijama prema projektu, primopredaja i puštanje u rad</t>
  </si>
  <si>
    <t>UKUPNO BEZ PDV 25%:</t>
  </si>
  <si>
    <t>PDV 25%:</t>
  </si>
  <si>
    <t>SVEUKUPNO SA PDV 25%:</t>
  </si>
  <si>
    <t>Ugradnja terminala na definiranu poziciju, spajanje terminala na TCP/IP te povezivanje sa centralnim računalom CNUS-a, instalacija programskog paketa, prijavljivanje korisnika sustava.</t>
  </si>
  <si>
    <t>Dobava, isporuka, ugradnja i spajanje prekidačkog napajača akumulatora 13,8 V; 1,5 A max
Tip kao: POR-BAQ
Ili jednakovrijedan: ________________________</t>
  </si>
  <si>
    <t>Dobava, isporuka i instalacija licence za Proširenje CNUS-a za upravljanje evakuacijskih izlaza
- priprema i konfiguracija poslužiteljskog dijela integracijskog programskog paketa za rad sa instaliranim sustavom
- unošenje licence za integraciju sustava u integracijski programski paket instaliran na klijentsko računalo
- definiranje i unošenje integracijskih algoritama za povezivanje sustava sa integracijskim programskim paketom
- izrada i unošenje algoritama za interakciju sa drugim integriranim sustavima unutar integracijskog programskog paketa
- izrada grafičkih mapa objekta za integrirani sustav, unošenje mapa u integracijski programski paket
Tip kao: POR-ABsistemDCI-evac
Ili jednakovrijedan: ________________________</t>
  </si>
  <si>
    <t>Dobava, isporuka i instalacija licence za Proširenje CNUS-a za vatrodojavnu centralu serije SmartLoop, prema projektnoj dokumentaciji vatrodojavnog sustava
- priprema i konfiguracija poslužiteljskog dijela integracijskog programskog paketa za rad sa instaliranim sustavom zaštite
- unošenje licence za integraciju sustava u integracijski programski paket instaliran na klijentsko računalo
- definiranje i unošenje integracijskih algoritama za povezivanje sustava sa integracijskim programskim paketom
- izrada i unošenje algoritama za interakciju sa drugim integriranim sustavima unutar integracijskog programskog paketa
- izrada grafičkih mapa objekta za integrirani sustav, unošenje mapa u integracijski programski paket
Tip kao: POR-ABsistemDCI-vatrodojava
Ili jednakovrijedan: ________________________</t>
  </si>
  <si>
    <t>Dobava i isporuka ulazno-izlaznog vatrodojavnog modula, Inim protokol, 1 nadzirani ulaz, 1 nadzirani izlaz, (za spajanje na vanjsko napajanje) i 1 relejni izlaz, specifikacija prema projektnoj dokumentaciji vatrodojavnog sustava
Tip kao: POR-EM312SR
Ili jednakovrijedan: ________________________</t>
  </si>
  <si>
    <t>Dobava i isporuka nadžbukne kutije za INIM module dim.100x100 x 50mm, sa 6 uvodnica IP55, specifikacija prema projektnoj dokumentaciji vatrodojavnog sustava
Tip kao: POR-EMB100
Ili jednakovrijedan: ________________________</t>
  </si>
  <si>
    <t>Dobava, isporuka i instalacija operativnog programskog paketa za upravljanje evakuacijskim izlazima, za  naprednije sustave, pristup putem internet preglednika. Nema ograničenja u broju korisnika, kontrolerima, pristupu, integracija sa sustavom dojave požara,  upravljanje evakuacijskim izlazima kroz CNUS. 
Tip kao: POR-CDX
Ili jednakovrijedan: ________________________</t>
  </si>
  <si>
    <t>Dobava, isporuka, ugradnja i spajanje terminala sa ugrađenim čitačem RFID kartica i LCD ekranom osjetljivim na dodir, frekvencija očitanja 125kHz, domet očitanja do 10cm, integriran LAN priključak
Tip kao: POR-R-CDX
Ili jednakovrijedan: ________________________</t>
  </si>
  <si>
    <t>Dobava, isporuka, ugradnja i spajanje centralne jedinice za upravljanje evakuacijskih izlaza prihvat do 30 000 korisnika, mogućnost spajanja 10 protokolnih čitača, memorija do 100 000 događaja. 10 dodatnih progamabilnih ulaza, 5 dodatnih programabilnih izlaza, LAN TCP/IP komunikacija, spajanje na CNUS, povezivanje sa sustavom vatrodojave, vlastito akumulatorsko napajanje.
Tip kao: POR-P-CDX5
Ili jednakovrijedan: ________________________</t>
  </si>
  <si>
    <t>Dobava, isporuka, ugradnja i spajanje jedinice za upravljanje evakuacijskim izlazima prihvat 30 000 korisnika, mogućnost spajanja 6 protokolnih čitača, memorija do 100 000 događaja. 6 dodatnih programabilnih ulaza, 3 dodatna programabilna izlaza, LAN TCP/IP komunikacija, spajanje na CNUS, povezivanje sa sustavom vatrodojave, vlastito akumulatorsko napajanje.
Tip kao: POR-P-CDX3
Ili jednakovrijedan: ________________________</t>
  </si>
  <si>
    <t>Dobava i isporuka nosača za ugradnju elektromagnetnog držača vratiju, L ili Z montaža
Tip kao: POR-KH250S-LZ/4
Ili jednakovrijedan: ________________________</t>
  </si>
  <si>
    <t>Programiranje sustava upravljanja evakuacijskim izlazima sa svim interakcijama prema projektnoj dokumentaciji, primopredaja i puštanje u rad</t>
  </si>
  <si>
    <t>Nadogradnja Layer I aplikacije CNUS-a na Layer II aplikaciju
- nadogradnja na Layer II aplikaciju u skladu sa specifičnim potrebama i zahtjevima korisnika - upravljačke automatizirane funkcije prema projektnoj dokumentaciji
- proširenje interaktivnih grafičkih mapa za nadzor i upravljanje sustavom
- proširenje intuitivnog sučelja za rad sa sustavom i jedinstvenih ikona za sve elemente integriranih sustava
- aktivna vizualizacija i upravljanje kroz Layere
- izrada automatiziranih funkcija sustava
Tip kao: POR-ABsistemDCI-Layer II aplikacija
Ili jednakovrijedan: ________________________</t>
  </si>
  <si>
    <t>Dobava, isporuka, ugradnja i spajanje elektromagneta za evakuacijske izlaze, nadziranog, napajanje: 12/24 Vdc, potrošnja 500/250mA, sila držanja: 300 kg, sa signalizacijom stanja zatvorenosti/zakljucanosti kroz sustav CNUS-a
Tip kao: POR-KH250S/4
Ili jednakovrijedan: ________________________</t>
  </si>
  <si>
    <t>Dobava, isporuka, ugradnja i spajanje beskontaktnih čitača 125 kHz kartica sa LAN protokolnom komunikacijom, udaljenost očitanja do 12cm, promjenjiva LED signalizacija statusa vrata, zvučnik, mogućnost ugradnje u vanjskom okruženju IP65 zaštita, temp. područje od -20°C do +70°C
Tip kao: POR-O-CDX11
Ili jednakovrijedan: ________________________</t>
  </si>
  <si>
    <t>Dobava i isporuka jedinice za ručno upravljanje blokadom i deblokadom evakuacijskog izlaza, NO/NC kontakt, za zidnu i stolnu ugradnju
Tip kao: POR-EXIT KIT
Ili jednakovrijedan: ________________________</t>
  </si>
  <si>
    <t>Prilog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</si>
</sst>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7" x14ac:knownFonts="1">
    <font>
      <sz val="10"/>
      <name val="Arial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1">
    <xf numFmtId="0" fontId="0" fillId="0" borderId="0" xfId="0"/>
    <xf numFmtId="4" fontId="3" fillId="0" borderId="0" xfId="0" applyNumberFormat="1" applyFont="1" applyAlignment="1">
      <alignment wrapText="1"/>
    </xf>
    <xf numFmtId="49" fontId="3" fillId="0" borderId="0" xfId="0" applyNumberFormat="1" applyFont="1"/>
    <xf numFmtId="4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wrapText="1"/>
    </xf>
    <xf numFmtId="0" fontId="3" fillId="0" borderId="0" xfId="0" applyFont="1" applyAlignment="1"/>
    <xf numFmtId="4" fontId="3" fillId="0" borderId="1" xfId="0" applyNumberFormat="1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shrinkToFi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wrapText="1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shrinkToFit="1"/>
    </xf>
    <xf numFmtId="4" fontId="2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/>
    <xf numFmtId="49" fontId="4" fillId="0" borderId="2" xfId="0" applyNumberFormat="1" applyFont="1" applyBorder="1" applyAlignment="1"/>
    <xf numFmtId="49" fontId="4" fillId="0" borderId="3" xfId="0" applyNumberFormat="1" applyFont="1" applyBorder="1" applyAlignment="1"/>
    <xf numFmtId="4" fontId="3" fillId="0" borderId="4" xfId="0" applyNumberFormat="1" applyFont="1" applyBorder="1" applyAlignment="1"/>
    <xf numFmtId="14" fontId="2" fillId="0" borderId="1" xfId="0" quotePrefix="1" applyNumberFormat="1" applyFont="1" applyBorder="1" applyAlignment="1">
      <alignment wrapText="1"/>
    </xf>
    <xf numFmtId="3" fontId="2" fillId="0" borderId="0" xfId="0" applyNumberFormat="1" applyFont="1" applyBorder="1" applyAlignment="1"/>
    <xf numFmtId="0" fontId="2" fillId="0" borderId="0" xfId="0" applyNumberFormat="1" applyFont="1" applyBorder="1" applyAlignment="1"/>
    <xf numFmtId="49" fontId="2" fillId="0" borderId="0" xfId="0" applyNumberFormat="1" applyFont="1" applyBorder="1" applyAlignment="1"/>
    <xf numFmtId="4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3" fontId="1" fillId="0" borderId="0" xfId="0" applyNumberFormat="1" applyFont="1" applyBorder="1" applyAlignment="1"/>
    <xf numFmtId="0" fontId="1" fillId="0" borderId="0" xfId="0" applyNumberFormat="1" applyFont="1" applyBorder="1" applyAlignment="1"/>
    <xf numFmtId="49" fontId="1" fillId="0" borderId="0" xfId="0" applyNumberFormat="1" applyFont="1" applyBorder="1" applyAlignment="1"/>
    <xf numFmtId="4" fontId="1" fillId="0" borderId="0" xfId="0" applyNumberFormat="1" applyFont="1" applyBorder="1" applyAlignment="1"/>
    <xf numFmtId="164" fontId="1" fillId="0" borderId="0" xfId="0" applyNumberFormat="1" applyFont="1" applyBorder="1" applyAlignment="1"/>
    <xf numFmtId="0" fontId="1" fillId="0" borderId="0" xfId="0" applyFont="1" applyBorder="1" applyAlignment="1"/>
    <xf numFmtId="14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/>
    <xf numFmtId="49" fontId="2" fillId="0" borderId="1" xfId="0" applyNumberFormat="1" applyFont="1" applyFill="1" applyBorder="1"/>
    <xf numFmtId="0" fontId="2" fillId="0" borderId="0" xfId="0" applyFont="1" applyFill="1"/>
    <xf numFmtId="49" fontId="5" fillId="0" borderId="0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4" fontId="1" fillId="0" borderId="0" xfId="0" applyNumberFormat="1" applyFont="1"/>
  </cellXfs>
  <cellStyles count="3">
    <cellStyle name="Normal 2" xfId="1"/>
    <cellStyle name="Normal 3" xfId="2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="140" zoomScaleNormal="140" workbookViewId="0">
      <selection activeCell="F1" sqref="F1"/>
    </sheetView>
  </sheetViews>
  <sheetFormatPr defaultRowHeight="11.25" x14ac:dyDescent="0.2"/>
  <cols>
    <col min="1" max="1" width="5.7109375" style="5" customWidth="1"/>
    <col min="2" max="2" width="46.5703125" style="1" customWidth="1"/>
    <col min="3" max="3" width="5.7109375" style="2" customWidth="1"/>
    <col min="4" max="4" width="5.7109375" style="3" customWidth="1"/>
    <col min="5" max="5" width="9.140625" style="3"/>
    <col min="6" max="6" width="10.7109375" style="3" customWidth="1"/>
    <col min="7" max="16384" width="9.140625" style="4"/>
  </cols>
  <sheetData>
    <row r="1" spans="1:6" x14ac:dyDescent="0.2">
      <c r="F1" s="40" t="s">
        <v>45</v>
      </c>
    </row>
    <row r="2" spans="1:6" s="6" customFormat="1" ht="20.100000000000001" customHeight="1" x14ac:dyDescent="0.2">
      <c r="A2" s="38" t="s">
        <v>15</v>
      </c>
      <c r="B2" s="38"/>
      <c r="C2" s="38"/>
      <c r="D2" s="38"/>
      <c r="E2" s="38"/>
      <c r="F2" s="38"/>
    </row>
    <row r="3" spans="1:6" s="6" customFormat="1" ht="20.100000000000001" customHeight="1" x14ac:dyDescent="0.2">
      <c r="A3" s="39"/>
      <c r="B3" s="39"/>
      <c r="C3" s="39"/>
      <c r="D3" s="39"/>
      <c r="E3" s="39"/>
      <c r="F3" s="39"/>
    </row>
    <row r="4" spans="1:6" s="6" customFormat="1" x14ac:dyDescent="0.2">
      <c r="A4" s="18"/>
      <c r="B4" s="19"/>
      <c r="C4" s="19"/>
      <c r="D4" s="19"/>
      <c r="E4" s="17"/>
      <c r="F4" s="20"/>
    </row>
    <row r="5" spans="1:6" ht="22.5" x14ac:dyDescent="0.2">
      <c r="A5" s="10" t="s">
        <v>7</v>
      </c>
      <c r="B5" s="10" t="s">
        <v>4</v>
      </c>
      <c r="C5" s="11" t="s">
        <v>0</v>
      </c>
      <c r="D5" s="11" t="s">
        <v>1</v>
      </c>
      <c r="E5" s="11" t="s">
        <v>2</v>
      </c>
      <c r="F5" s="11" t="s">
        <v>3</v>
      </c>
    </row>
    <row r="6" spans="1:6" ht="78.75" customHeight="1" x14ac:dyDescent="0.2">
      <c r="A6" s="16">
        <v>1</v>
      </c>
      <c r="B6" s="12" t="s">
        <v>35</v>
      </c>
      <c r="C6" s="7">
        <v>1</v>
      </c>
      <c r="D6" s="8" t="s">
        <v>5</v>
      </c>
      <c r="E6" s="7"/>
      <c r="F6" s="7">
        <f>C6*E6</f>
        <v>0</v>
      </c>
    </row>
    <row r="7" spans="1:6" ht="56.25" customHeight="1" x14ac:dyDescent="0.2">
      <c r="A7" s="16">
        <v>2</v>
      </c>
      <c r="B7" s="12" t="s">
        <v>36</v>
      </c>
      <c r="C7" s="7">
        <v>4</v>
      </c>
      <c r="D7" s="8" t="s">
        <v>5</v>
      </c>
      <c r="E7" s="7"/>
      <c r="F7" s="7">
        <f t="shared" ref="F7:F15" si="0">C7*E7</f>
        <v>0</v>
      </c>
    </row>
    <row r="8" spans="1:6" ht="45" x14ac:dyDescent="0.2">
      <c r="A8" s="16">
        <v>3</v>
      </c>
      <c r="B8" s="12" t="s">
        <v>30</v>
      </c>
      <c r="C8" s="7">
        <v>4</v>
      </c>
      <c r="D8" s="8" t="s">
        <v>5</v>
      </c>
      <c r="E8" s="7"/>
      <c r="F8" s="7">
        <f t="shared" si="0"/>
        <v>0</v>
      </c>
    </row>
    <row r="9" spans="1:6" ht="45" customHeight="1" x14ac:dyDescent="0.2">
      <c r="A9" s="16">
        <v>4</v>
      </c>
      <c r="B9" s="12" t="s">
        <v>19</v>
      </c>
      <c r="C9" s="7">
        <v>4</v>
      </c>
      <c r="D9" s="8" t="s">
        <v>5</v>
      </c>
      <c r="E9" s="7"/>
      <c r="F9" s="7">
        <f t="shared" si="0"/>
        <v>0</v>
      </c>
    </row>
    <row r="10" spans="1:6" ht="56.25" customHeight="1" x14ac:dyDescent="0.2">
      <c r="A10" s="16">
        <v>5</v>
      </c>
      <c r="B10" s="12" t="s">
        <v>20</v>
      </c>
      <c r="C10" s="7">
        <v>4</v>
      </c>
      <c r="D10" s="8" t="s">
        <v>5</v>
      </c>
      <c r="E10" s="7"/>
      <c r="F10" s="7">
        <f t="shared" si="0"/>
        <v>0</v>
      </c>
    </row>
    <row r="11" spans="1:6" ht="45" x14ac:dyDescent="0.2">
      <c r="A11" s="16">
        <v>6</v>
      </c>
      <c r="B11" s="12" t="s">
        <v>21</v>
      </c>
      <c r="C11" s="7">
        <v>50</v>
      </c>
      <c r="D11" s="8" t="s">
        <v>5</v>
      </c>
      <c r="E11" s="7"/>
      <c r="F11" s="7">
        <f>C11*E11</f>
        <v>0</v>
      </c>
    </row>
    <row r="12" spans="1:6" s="6" customFormat="1" ht="22.5" x14ac:dyDescent="0.2">
      <c r="A12" s="16">
        <v>7</v>
      </c>
      <c r="B12" s="12" t="s">
        <v>16</v>
      </c>
      <c r="C12" s="7">
        <v>1</v>
      </c>
      <c r="D12" s="13" t="s">
        <v>11</v>
      </c>
      <c r="E12" s="7"/>
      <c r="F12" s="7">
        <f t="shared" si="0"/>
        <v>0</v>
      </c>
    </row>
    <row r="13" spans="1:6" ht="33" customHeight="1" x14ac:dyDescent="0.2">
      <c r="A13" s="16">
        <v>8</v>
      </c>
      <c r="B13" s="12" t="s">
        <v>29</v>
      </c>
      <c r="C13" s="7">
        <v>1</v>
      </c>
      <c r="D13" s="13" t="s">
        <v>11</v>
      </c>
      <c r="E13" s="7"/>
      <c r="F13" s="7">
        <f t="shared" si="0"/>
        <v>0</v>
      </c>
    </row>
    <row r="14" spans="1:6" ht="11.25" customHeight="1" x14ac:dyDescent="0.2">
      <c r="A14" s="16">
        <v>9</v>
      </c>
      <c r="B14" s="12" t="s">
        <v>17</v>
      </c>
      <c r="C14" s="7">
        <v>1</v>
      </c>
      <c r="D14" s="13" t="s">
        <v>11</v>
      </c>
      <c r="E14" s="7"/>
      <c r="F14" s="7">
        <f t="shared" si="0"/>
        <v>0</v>
      </c>
    </row>
    <row r="15" spans="1:6" ht="157.5" customHeight="1" x14ac:dyDescent="0.2">
      <c r="A15" s="16">
        <v>10</v>
      </c>
      <c r="B15" s="15" t="s">
        <v>31</v>
      </c>
      <c r="C15" s="7">
        <v>1</v>
      </c>
      <c r="D15" s="13" t="s">
        <v>5</v>
      </c>
      <c r="E15" s="7"/>
      <c r="F15" s="7">
        <f t="shared" si="0"/>
        <v>0</v>
      </c>
    </row>
    <row r="16" spans="1:6" ht="90" customHeight="1" x14ac:dyDescent="0.2">
      <c r="A16" s="16">
        <v>11</v>
      </c>
      <c r="B16" s="12" t="s">
        <v>37</v>
      </c>
      <c r="C16" s="7">
        <v>6</v>
      </c>
      <c r="D16" s="8" t="s">
        <v>5</v>
      </c>
      <c r="E16" s="7"/>
      <c r="F16" s="7">
        <f>C16*E16</f>
        <v>0</v>
      </c>
    </row>
    <row r="17" spans="1:6" ht="90" customHeight="1" x14ac:dyDescent="0.2">
      <c r="A17" s="16">
        <v>12</v>
      </c>
      <c r="B17" s="12" t="s">
        <v>38</v>
      </c>
      <c r="C17" s="7">
        <v>5</v>
      </c>
      <c r="D17" s="8" t="s">
        <v>5</v>
      </c>
      <c r="E17" s="7"/>
      <c r="F17" s="7">
        <f t="shared" ref="F17:F27" si="1">C17*E17</f>
        <v>0</v>
      </c>
    </row>
    <row r="18" spans="1:6" ht="45" customHeight="1" x14ac:dyDescent="0.2">
      <c r="A18" s="16">
        <v>13</v>
      </c>
      <c r="B18" s="12" t="s">
        <v>22</v>
      </c>
      <c r="C18" s="7">
        <v>11</v>
      </c>
      <c r="D18" s="8" t="s">
        <v>5</v>
      </c>
      <c r="E18" s="7"/>
      <c r="F18" s="7">
        <f t="shared" si="1"/>
        <v>0</v>
      </c>
    </row>
    <row r="19" spans="1:6" ht="78.75" customHeight="1" x14ac:dyDescent="0.2">
      <c r="A19" s="16">
        <v>14</v>
      </c>
      <c r="B19" s="12" t="s">
        <v>43</v>
      </c>
      <c r="C19" s="7">
        <v>7</v>
      </c>
      <c r="D19" s="8" t="s">
        <v>5</v>
      </c>
      <c r="E19" s="7"/>
      <c r="F19" s="7">
        <f t="shared" si="1"/>
        <v>0</v>
      </c>
    </row>
    <row r="20" spans="1:6" ht="56.25" customHeight="1" x14ac:dyDescent="0.2">
      <c r="A20" s="16">
        <v>15</v>
      </c>
      <c r="B20" s="12" t="s">
        <v>23</v>
      </c>
      <c r="C20" s="7">
        <v>1</v>
      </c>
      <c r="D20" s="8" t="s">
        <v>5</v>
      </c>
      <c r="E20" s="7"/>
      <c r="F20" s="7">
        <f t="shared" si="1"/>
        <v>0</v>
      </c>
    </row>
    <row r="21" spans="1:6" ht="67.5" customHeight="1" x14ac:dyDescent="0.2">
      <c r="A21" s="16">
        <v>16</v>
      </c>
      <c r="B21" s="12" t="s">
        <v>42</v>
      </c>
      <c r="C21" s="7">
        <v>40</v>
      </c>
      <c r="D21" s="8" t="s">
        <v>5</v>
      </c>
      <c r="E21" s="7"/>
      <c r="F21" s="7">
        <f t="shared" si="1"/>
        <v>0</v>
      </c>
    </row>
    <row r="22" spans="1:6" ht="43.5" customHeight="1" x14ac:dyDescent="0.2">
      <c r="A22" s="16">
        <v>17</v>
      </c>
      <c r="B22" s="12" t="s">
        <v>39</v>
      </c>
      <c r="C22" s="7">
        <v>40</v>
      </c>
      <c r="D22" s="8" t="s">
        <v>5</v>
      </c>
      <c r="E22" s="7"/>
      <c r="F22" s="7">
        <f t="shared" si="1"/>
        <v>0</v>
      </c>
    </row>
    <row r="23" spans="1:6" ht="56.25" x14ac:dyDescent="0.2">
      <c r="A23" s="16">
        <v>18</v>
      </c>
      <c r="B23" s="12" t="s">
        <v>24</v>
      </c>
      <c r="C23" s="7">
        <v>17</v>
      </c>
      <c r="D23" s="8" t="s">
        <v>5</v>
      </c>
      <c r="E23" s="7"/>
      <c r="F23" s="7">
        <f>C23*E23</f>
        <v>0</v>
      </c>
    </row>
    <row r="24" spans="1:6" s="37" customFormat="1" ht="45" customHeight="1" x14ac:dyDescent="0.2">
      <c r="A24" s="16">
        <v>19</v>
      </c>
      <c r="B24" s="34" t="s">
        <v>44</v>
      </c>
      <c r="C24" s="35">
        <v>4</v>
      </c>
      <c r="D24" s="36" t="s">
        <v>5</v>
      </c>
      <c r="E24" s="35"/>
      <c r="F24" s="35">
        <f>C24*E24</f>
        <v>0</v>
      </c>
    </row>
    <row r="25" spans="1:6" ht="22.5" customHeight="1" x14ac:dyDescent="0.2">
      <c r="A25" s="16">
        <v>20</v>
      </c>
      <c r="B25" s="12" t="s">
        <v>12</v>
      </c>
      <c r="C25" s="7">
        <v>1</v>
      </c>
      <c r="D25" s="13" t="s">
        <v>11</v>
      </c>
      <c r="E25" s="7"/>
      <c r="F25" s="7">
        <f t="shared" si="1"/>
        <v>0</v>
      </c>
    </row>
    <row r="26" spans="1:6" ht="33.75" x14ac:dyDescent="0.2">
      <c r="A26" s="16">
        <v>21</v>
      </c>
      <c r="B26" s="12" t="s">
        <v>40</v>
      </c>
      <c r="C26" s="7">
        <v>1</v>
      </c>
      <c r="D26" s="13" t="s">
        <v>11</v>
      </c>
      <c r="E26" s="7"/>
      <c r="F26" s="7">
        <f t="shared" si="1"/>
        <v>0</v>
      </c>
    </row>
    <row r="27" spans="1:6" ht="202.5" x14ac:dyDescent="0.2">
      <c r="A27" s="16">
        <v>22</v>
      </c>
      <c r="B27" s="15" t="s">
        <v>14</v>
      </c>
      <c r="C27" s="7">
        <v>365</v>
      </c>
      <c r="D27" s="8" t="s">
        <v>5</v>
      </c>
      <c r="E27" s="7"/>
      <c r="F27" s="7">
        <f t="shared" si="1"/>
        <v>0</v>
      </c>
    </row>
    <row r="28" spans="1:6" ht="123.75" customHeight="1" x14ac:dyDescent="0.2">
      <c r="A28" s="16">
        <v>23</v>
      </c>
      <c r="B28" s="21" t="s">
        <v>41</v>
      </c>
      <c r="C28" s="7">
        <v>1</v>
      </c>
      <c r="D28" s="8" t="s">
        <v>5</v>
      </c>
      <c r="E28" s="7"/>
      <c r="F28" s="7">
        <f>C28*E28</f>
        <v>0</v>
      </c>
    </row>
    <row r="29" spans="1:6" ht="168.75" customHeight="1" x14ac:dyDescent="0.2">
      <c r="A29" s="16">
        <v>24</v>
      </c>
      <c r="B29" s="15" t="s">
        <v>32</v>
      </c>
      <c r="C29" s="7">
        <v>1</v>
      </c>
      <c r="D29" s="13" t="s">
        <v>5</v>
      </c>
      <c r="E29" s="7"/>
      <c r="F29" s="7">
        <f>C29*E29</f>
        <v>0</v>
      </c>
    </row>
    <row r="30" spans="1:6" s="6" customFormat="1" ht="67.5" customHeight="1" x14ac:dyDescent="0.2">
      <c r="A30" s="16">
        <v>25</v>
      </c>
      <c r="B30" s="12" t="s">
        <v>33</v>
      </c>
      <c r="C30" s="7">
        <v>17</v>
      </c>
      <c r="D30" s="8" t="s">
        <v>5</v>
      </c>
      <c r="E30" s="7"/>
      <c r="F30" s="7">
        <f t="shared" ref="F30:F33" si="2">C30*E30</f>
        <v>0</v>
      </c>
    </row>
    <row r="31" spans="1:6" ht="56.25" customHeight="1" x14ac:dyDescent="0.2">
      <c r="A31" s="16">
        <v>26</v>
      </c>
      <c r="B31" s="12" t="s">
        <v>34</v>
      </c>
      <c r="C31" s="7">
        <v>17</v>
      </c>
      <c r="D31" s="8" t="s">
        <v>5</v>
      </c>
      <c r="E31" s="7"/>
      <c r="F31" s="7">
        <f t="shared" si="2"/>
        <v>0</v>
      </c>
    </row>
    <row r="32" spans="1:6" ht="11.25" customHeight="1" x14ac:dyDescent="0.2">
      <c r="A32" s="16">
        <v>27</v>
      </c>
      <c r="B32" s="12" t="s">
        <v>18</v>
      </c>
      <c r="C32" s="7">
        <v>1</v>
      </c>
      <c r="D32" s="13" t="s">
        <v>11</v>
      </c>
      <c r="E32" s="7"/>
      <c r="F32" s="7">
        <f t="shared" si="2"/>
        <v>0</v>
      </c>
    </row>
    <row r="33" spans="1:6" ht="22.5" customHeight="1" x14ac:dyDescent="0.2">
      <c r="A33" s="16">
        <v>28</v>
      </c>
      <c r="B33" s="12" t="s">
        <v>25</v>
      </c>
      <c r="C33" s="7">
        <v>1</v>
      </c>
      <c r="D33" s="13" t="s">
        <v>11</v>
      </c>
      <c r="E33" s="7"/>
      <c r="F33" s="7">
        <f t="shared" si="2"/>
        <v>0</v>
      </c>
    </row>
    <row r="34" spans="1:6" ht="12" customHeight="1" x14ac:dyDescent="0.2">
      <c r="A34" s="16">
        <v>29</v>
      </c>
      <c r="B34" s="15" t="s">
        <v>10</v>
      </c>
      <c r="C34" s="7">
        <v>1</v>
      </c>
      <c r="D34" s="9" t="s">
        <v>6</v>
      </c>
      <c r="E34" s="7"/>
      <c r="F34" s="7">
        <f>C34*E34</f>
        <v>0</v>
      </c>
    </row>
    <row r="35" spans="1:6" ht="22.5" x14ac:dyDescent="0.2">
      <c r="A35" s="16">
        <v>30</v>
      </c>
      <c r="B35" s="15" t="s">
        <v>8</v>
      </c>
      <c r="C35" s="7" t="s">
        <v>9</v>
      </c>
      <c r="D35" s="14" t="s">
        <v>6</v>
      </c>
      <c r="E35" s="7"/>
      <c r="F35" s="7">
        <f>E35</f>
        <v>0</v>
      </c>
    </row>
    <row r="36" spans="1:6" ht="22.5" x14ac:dyDescent="0.2">
      <c r="A36" s="16">
        <v>31</v>
      </c>
      <c r="B36" s="15" t="s">
        <v>13</v>
      </c>
      <c r="C36" s="7">
        <v>1</v>
      </c>
      <c r="D36" s="9" t="s">
        <v>6</v>
      </c>
      <c r="E36" s="7"/>
      <c r="F36" s="7">
        <f>C36*E36</f>
        <v>0</v>
      </c>
    </row>
    <row r="37" spans="1:6" ht="12" customHeight="1" x14ac:dyDescent="0.2">
      <c r="A37" s="16">
        <v>32</v>
      </c>
      <c r="B37" s="15" t="s">
        <v>10</v>
      </c>
      <c r="C37" s="7">
        <v>1</v>
      </c>
      <c r="D37" s="9" t="s">
        <v>6</v>
      </c>
      <c r="E37" s="7"/>
      <c r="F37" s="7">
        <f>C37*E37</f>
        <v>0</v>
      </c>
    </row>
    <row r="38" spans="1:6" ht="22.5" x14ac:dyDescent="0.2">
      <c r="A38" s="16">
        <v>33</v>
      </c>
      <c r="B38" s="15" t="s">
        <v>8</v>
      </c>
      <c r="C38" s="7" t="s">
        <v>9</v>
      </c>
      <c r="D38" s="14" t="s">
        <v>6</v>
      </c>
      <c r="E38" s="7"/>
      <c r="F38" s="7">
        <f>E38</f>
        <v>0</v>
      </c>
    </row>
    <row r="39" spans="1:6" s="33" customFormat="1" x14ac:dyDescent="0.2">
      <c r="A39" s="28" t="s">
        <v>26</v>
      </c>
      <c r="B39" s="29"/>
      <c r="C39" s="30"/>
      <c r="D39" s="31"/>
      <c r="E39" s="31"/>
      <c r="F39" s="32">
        <f>SUM(F6:F38)</f>
        <v>0</v>
      </c>
    </row>
    <row r="40" spans="1:6" s="27" customFormat="1" x14ac:dyDescent="0.2">
      <c r="A40" s="22" t="s">
        <v>27</v>
      </c>
      <c r="B40" s="23"/>
      <c r="C40" s="24"/>
      <c r="D40" s="25"/>
      <c r="E40" s="25"/>
      <c r="F40" s="26">
        <f>F39*0.25</f>
        <v>0</v>
      </c>
    </row>
    <row r="41" spans="1:6" s="27" customFormat="1" x14ac:dyDescent="0.2">
      <c r="A41" s="22" t="s">
        <v>28</v>
      </c>
      <c r="B41" s="23"/>
      <c r="C41" s="24"/>
      <c r="D41" s="25"/>
      <c r="E41" s="25"/>
      <c r="F41" s="26">
        <f>F39*1.25</f>
        <v>0</v>
      </c>
    </row>
  </sheetData>
  <mergeCells count="1">
    <mergeCell ref="A2:F3"/>
  </mergeCells>
  <pageMargins left="0.70866141732283472" right="0.70866141732283472" top="0.74803149606299213" bottom="0.74803149606299213" header="0.31496062992125984" footer="0.31496062992125984"/>
  <pageSetup fitToHeight="10" orientation="portrait" r:id="rId1"/>
  <ignoredErrors>
    <ignoredError sqref="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evac</vt:lpstr>
      <vt:lpstr>evac!Podrucje_ispisa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Šarbaić</dc:creator>
  <cp:lastModifiedBy>Alja Udovičić</cp:lastModifiedBy>
  <cp:lastPrinted>2017-12-28T18:45:02Z</cp:lastPrinted>
  <dcterms:created xsi:type="dcterms:W3CDTF">2010-02-19T08:27:32Z</dcterms:created>
  <dcterms:modified xsi:type="dcterms:W3CDTF">2017-12-29T07:31:49Z</dcterms:modified>
</cp:coreProperties>
</file>